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ugustin\Desktop\LowTech\"/>
    </mc:Choice>
  </mc:AlternateContent>
  <xr:revisionPtr revIDLastSave="0" documentId="10_ncr:8100000_{FD7A34F4-6352-438E-81B5-550860889E16}" xr6:coauthVersionLast="34" xr6:coauthVersionMax="34" xr10:uidLastSave="{00000000-0000-0000-0000-000000000000}"/>
  <bookViews>
    <workbookView xWindow="0" yWindow="0" windowWidth="20490" windowHeight="6945" xr2:uid="{3F1E8B33-EF7E-4915-837E-15E189EF7A14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 s="1"/>
  <c r="F18" i="1"/>
  <c r="G18" i="1"/>
  <c r="H18" i="1" s="1"/>
  <c r="F19" i="1"/>
  <c r="G19" i="1"/>
  <c r="H19" i="1" s="1"/>
  <c r="F20" i="1"/>
  <c r="G20" i="1"/>
  <c r="H20" i="1" s="1"/>
  <c r="F21" i="1"/>
  <c r="G21" i="1"/>
  <c r="H21" i="1" s="1"/>
  <c r="F22" i="1"/>
  <c r="G22" i="1"/>
  <c r="H22" i="1" s="1"/>
  <c r="F23" i="1"/>
  <c r="G23" i="1"/>
  <c r="H23" i="1" s="1"/>
  <c r="F24" i="1"/>
  <c r="G24" i="1"/>
  <c r="H24" i="1" s="1"/>
  <c r="F25" i="1"/>
  <c r="G25" i="1"/>
  <c r="H25" i="1" s="1"/>
  <c r="F26" i="1"/>
  <c r="G26" i="1"/>
  <c r="H26" i="1" s="1"/>
  <c r="F27" i="1"/>
  <c r="G27" i="1"/>
  <c r="H27" i="1" s="1"/>
  <c r="F28" i="1"/>
  <c r="G28" i="1"/>
  <c r="H28" i="1" s="1"/>
  <c r="F29" i="1"/>
  <c r="G29" i="1"/>
  <c r="H29" i="1" s="1"/>
  <c r="F30" i="1"/>
  <c r="G30" i="1"/>
  <c r="H30" i="1" s="1"/>
  <c r="F31" i="1"/>
  <c r="G31" i="1"/>
  <c r="H31" i="1" s="1"/>
  <c r="F32" i="1"/>
  <c r="G32" i="1"/>
  <c r="H32" i="1" s="1"/>
  <c r="F33" i="1"/>
  <c r="G33" i="1"/>
  <c r="H33" i="1" s="1"/>
  <c r="F34" i="1"/>
  <c r="G34" i="1"/>
  <c r="H34" i="1" s="1"/>
  <c r="F35" i="1"/>
  <c r="G35" i="1"/>
  <c r="H35" i="1" s="1"/>
  <c r="F36" i="1"/>
  <c r="G36" i="1"/>
  <c r="H36" i="1" s="1"/>
  <c r="F37" i="1"/>
  <c r="G37" i="1"/>
  <c r="H37" i="1" s="1"/>
  <c r="F38" i="1"/>
  <c r="G38" i="1"/>
  <c r="H38" i="1" s="1"/>
  <c r="F39" i="1"/>
  <c r="G39" i="1"/>
  <c r="H39" i="1" s="1"/>
  <c r="F40" i="1"/>
  <c r="G40" i="1"/>
  <c r="H40" i="1" s="1"/>
  <c r="F41" i="1"/>
  <c r="G41" i="1"/>
  <c r="H41" i="1" s="1"/>
  <c r="F42" i="1"/>
  <c r="G42" i="1"/>
  <c r="H42" i="1" s="1"/>
  <c r="F43" i="1"/>
  <c r="G43" i="1"/>
  <c r="H43" i="1" s="1"/>
  <c r="F44" i="1"/>
  <c r="G44" i="1"/>
  <c r="H44" i="1" s="1"/>
  <c r="F45" i="1"/>
  <c r="G45" i="1"/>
  <c r="H45" i="1" s="1"/>
  <c r="F46" i="1"/>
  <c r="G46" i="1"/>
  <c r="H46" i="1" s="1"/>
  <c r="F47" i="1"/>
  <c r="G47" i="1"/>
  <c r="H47" i="1" s="1"/>
  <c r="F48" i="1"/>
  <c r="G48" i="1"/>
  <c r="H48" i="1" s="1"/>
  <c r="G16" i="1"/>
  <c r="H16" i="1" s="1"/>
  <c r="F16" i="1"/>
  <c r="I17" i="1" l="1"/>
  <c r="I18" i="1"/>
  <c r="I19" i="1"/>
  <c r="I20" i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I29" i="1"/>
  <c r="J29" i="1" s="1"/>
  <c r="I30" i="1"/>
  <c r="J30" i="1" s="1"/>
  <c r="I31" i="1"/>
  <c r="J31" i="1" s="1"/>
  <c r="I16" i="1"/>
  <c r="J17" i="1"/>
  <c r="J18" i="1"/>
  <c r="J19" i="1"/>
  <c r="J16" i="1" l="1"/>
  <c r="J28" i="1"/>
  <c r="J20" i="1"/>
  <c r="E33" i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32" i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</calcChain>
</file>

<file path=xl/sharedStrings.xml><?xml version="1.0" encoding="utf-8"?>
<sst xmlns="http://schemas.openxmlformats.org/spreadsheetml/2006/main" count="19" uniqueCount="18">
  <si>
    <t>X vrai</t>
  </si>
  <si>
    <t>Y vrai</t>
  </si>
  <si>
    <t>Y intérieur</t>
  </si>
  <si>
    <t>Y intérieur bas</t>
  </si>
  <si>
    <t>Longueur corde</t>
  </si>
  <si>
    <t>mm</t>
  </si>
  <si>
    <t>X adim</t>
  </si>
  <si>
    <t>Y adim</t>
  </si>
  <si>
    <t>Abscisse curviligne</t>
  </si>
  <si>
    <t>Intrados</t>
  </si>
  <si>
    <t>Extrados</t>
  </si>
  <si>
    <t>Bord d'attaque</t>
  </si>
  <si>
    <t>Epaisseur max</t>
  </si>
  <si>
    <t>Epaisseur dépron</t>
  </si>
  <si>
    <t>Hauteur de l'espace intérieur (entre courbes grises et jaune)</t>
  </si>
  <si>
    <t>En rouge si l'espace intérieur est vide (ie les deux couches de dépron ne se superposent pas)</t>
  </si>
  <si>
    <t>Paramètres à modifier</t>
  </si>
  <si>
    <t>Fichier utile à la détermination de la taille et de la forme des renforts nécessaires pour donner sa forme au profil. On modélise en effet les couches de dépron pour visualiser à quels endroits elles se chevauchent (=&gt; biseaux) et à quels endroits un espace vide est crée (=&gt; placer des renforts, surtout au niveau de l'épaisseur maximale pour assurer la caractéristique du profil).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</si>
</sst>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ont="1" applyFill="1" applyAlignment="1">
      <alignment horizontal="center"/>
    </xf>
    <xf numFmtId="0" fontId="1" fillId="5" borderId="0" xfId="0" applyFont="1" applyFill="1" applyBorder="1"/>
    <xf numFmtId="0" fontId="0" fillId="0" borderId="6" xfId="0" applyBorder="1"/>
    <xf numFmtId="0" fontId="1" fillId="5" borderId="8" xfId="0" applyFont="1" applyFill="1" applyBorder="1"/>
    <xf numFmtId="0" fontId="0" fillId="0" borderId="9" xfId="0" applyBorder="1"/>
    <xf numFmtId="0" fontId="1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Profil N-10 </a:t>
            </a:r>
          </a:p>
        </c:rich>
      </c:tx>
      <c:layout>
        <c:manualLayout>
          <c:xMode val="edge"/>
          <c:yMode val="edge"/>
          <c:x val="0.45076507540545413"/>
          <c:y val="0.64279391028072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6169147527390349E-2"/>
          <c:y val="2.4700342217344011E-2"/>
          <c:w val="0.92433500000000002"/>
          <c:h val="0.893658194444444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Feuil1!$F$16:$F$32</c:f>
              <c:numCache>
                <c:formatCode>General</c:formatCode>
                <c:ptCount val="17"/>
                <c:pt idx="0">
                  <c:v>226</c:v>
                </c:pt>
                <c:pt idx="1">
                  <c:v>214.7</c:v>
                </c:pt>
                <c:pt idx="2">
                  <c:v>203.4</c:v>
                </c:pt>
                <c:pt idx="3">
                  <c:v>180.8</c:v>
                </c:pt>
                <c:pt idx="4">
                  <c:v>158.19999999999999</c:v>
                </c:pt>
                <c:pt idx="5">
                  <c:v>135.6</c:v>
                </c:pt>
                <c:pt idx="6">
                  <c:v>113</c:v>
                </c:pt>
                <c:pt idx="7">
                  <c:v>90.4</c:v>
                </c:pt>
                <c:pt idx="8">
                  <c:v>67.8</c:v>
                </c:pt>
                <c:pt idx="9">
                  <c:v>45.2</c:v>
                </c:pt>
                <c:pt idx="10">
                  <c:v>33.9</c:v>
                </c:pt>
                <c:pt idx="11">
                  <c:v>22.6</c:v>
                </c:pt>
                <c:pt idx="12">
                  <c:v>16.95</c:v>
                </c:pt>
                <c:pt idx="13">
                  <c:v>11.3</c:v>
                </c:pt>
                <c:pt idx="14">
                  <c:v>5.65</c:v>
                </c:pt>
                <c:pt idx="15">
                  <c:v>2.8250000000000002</c:v>
                </c:pt>
                <c:pt idx="16">
                  <c:v>0</c:v>
                </c:pt>
              </c:numCache>
            </c:numRef>
          </c:xVal>
          <c:yVal>
            <c:numRef>
              <c:f>Feuil1!$G$16:$G$32</c:f>
              <c:numCache>
                <c:formatCode>General</c:formatCode>
                <c:ptCount val="17"/>
                <c:pt idx="0">
                  <c:v>0.76839999999999997</c:v>
                </c:pt>
                <c:pt idx="1">
                  <c:v>3.9323999999999999</c:v>
                </c:pt>
                <c:pt idx="2">
                  <c:v>6.6896000000000004</c:v>
                </c:pt>
                <c:pt idx="3">
                  <c:v>11.526</c:v>
                </c:pt>
                <c:pt idx="4">
                  <c:v>16.091200000000001</c:v>
                </c:pt>
                <c:pt idx="5">
                  <c:v>19.752400000000002</c:v>
                </c:pt>
                <c:pt idx="6">
                  <c:v>22.826000000000001</c:v>
                </c:pt>
                <c:pt idx="7">
                  <c:v>24.588799999999999</c:v>
                </c:pt>
                <c:pt idx="8">
                  <c:v>25.4024</c:v>
                </c:pt>
                <c:pt idx="9">
                  <c:v>24.769600000000001</c:v>
                </c:pt>
                <c:pt idx="10">
                  <c:v>23.097200000000001</c:v>
                </c:pt>
                <c:pt idx="11">
                  <c:v>20.656399999999998</c:v>
                </c:pt>
                <c:pt idx="12">
                  <c:v>19.029199999999999</c:v>
                </c:pt>
                <c:pt idx="13">
                  <c:v>16.678800000000003</c:v>
                </c:pt>
                <c:pt idx="14">
                  <c:v>13.4244</c:v>
                </c:pt>
                <c:pt idx="15">
                  <c:v>11.119199999999999</c:v>
                </c:pt>
                <c:pt idx="16">
                  <c:v>6.7799999999999994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AB-4992-8020-1A6ADE70A80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Feuil1!$F$32:$F$48</c:f>
              <c:numCache>
                <c:formatCode>General</c:formatCode>
                <c:ptCount val="17"/>
                <c:pt idx="0">
                  <c:v>0</c:v>
                </c:pt>
                <c:pt idx="1">
                  <c:v>2.8250000000000002</c:v>
                </c:pt>
                <c:pt idx="2">
                  <c:v>5.65</c:v>
                </c:pt>
                <c:pt idx="3">
                  <c:v>11.3</c:v>
                </c:pt>
                <c:pt idx="4">
                  <c:v>16.95</c:v>
                </c:pt>
                <c:pt idx="5">
                  <c:v>22.6</c:v>
                </c:pt>
                <c:pt idx="6">
                  <c:v>33.9</c:v>
                </c:pt>
                <c:pt idx="7">
                  <c:v>45.2</c:v>
                </c:pt>
                <c:pt idx="8">
                  <c:v>67.8</c:v>
                </c:pt>
                <c:pt idx="9">
                  <c:v>90.4</c:v>
                </c:pt>
                <c:pt idx="10">
                  <c:v>113</c:v>
                </c:pt>
                <c:pt idx="11">
                  <c:v>135.6</c:v>
                </c:pt>
                <c:pt idx="12">
                  <c:v>158.19999999999999</c:v>
                </c:pt>
                <c:pt idx="13">
                  <c:v>180.8</c:v>
                </c:pt>
                <c:pt idx="14">
                  <c:v>203.4</c:v>
                </c:pt>
                <c:pt idx="15">
                  <c:v>214.7</c:v>
                </c:pt>
                <c:pt idx="16">
                  <c:v>226</c:v>
                </c:pt>
              </c:numCache>
            </c:numRef>
          </c:xVal>
          <c:yVal>
            <c:numRef>
              <c:f>Feuil1!$G$32:$G$48</c:f>
              <c:numCache>
                <c:formatCode>General</c:formatCode>
                <c:ptCount val="17"/>
                <c:pt idx="0">
                  <c:v>6.7799999999999994</c:v>
                </c:pt>
                <c:pt idx="1">
                  <c:v>3.5708000000000002</c:v>
                </c:pt>
                <c:pt idx="2">
                  <c:v>2.5764</c:v>
                </c:pt>
                <c:pt idx="3">
                  <c:v>1.5367999999999999</c:v>
                </c:pt>
                <c:pt idx="4">
                  <c:v>0.94919999999999993</c:v>
                </c:pt>
                <c:pt idx="5">
                  <c:v>0.58760000000000001</c:v>
                </c:pt>
                <c:pt idx="6">
                  <c:v>0</c:v>
                </c:pt>
                <c:pt idx="7">
                  <c:v>0</c:v>
                </c:pt>
                <c:pt idx="8">
                  <c:v>4.5200000000000004E-2</c:v>
                </c:pt>
                <c:pt idx="9">
                  <c:v>0.1356</c:v>
                </c:pt>
                <c:pt idx="10">
                  <c:v>0.2712</c:v>
                </c:pt>
                <c:pt idx="11">
                  <c:v>0.31640000000000001</c:v>
                </c:pt>
                <c:pt idx="12">
                  <c:v>0.22600000000000001</c:v>
                </c:pt>
                <c:pt idx="13">
                  <c:v>0.18080000000000002</c:v>
                </c:pt>
                <c:pt idx="14">
                  <c:v>9.0400000000000008E-2</c:v>
                </c:pt>
                <c:pt idx="15">
                  <c:v>4.5200000000000004E-2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AB-4992-8020-1A6ADE70A80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Feuil1!$F$16:$F$32</c:f>
              <c:numCache>
                <c:formatCode>General</c:formatCode>
                <c:ptCount val="17"/>
                <c:pt idx="0">
                  <c:v>226</c:v>
                </c:pt>
                <c:pt idx="1">
                  <c:v>214.7</c:v>
                </c:pt>
                <c:pt idx="2">
                  <c:v>203.4</c:v>
                </c:pt>
                <c:pt idx="3">
                  <c:v>180.8</c:v>
                </c:pt>
                <c:pt idx="4">
                  <c:v>158.19999999999999</c:v>
                </c:pt>
                <c:pt idx="5">
                  <c:v>135.6</c:v>
                </c:pt>
                <c:pt idx="6">
                  <c:v>113</c:v>
                </c:pt>
                <c:pt idx="7">
                  <c:v>90.4</c:v>
                </c:pt>
                <c:pt idx="8">
                  <c:v>67.8</c:v>
                </c:pt>
                <c:pt idx="9">
                  <c:v>45.2</c:v>
                </c:pt>
                <c:pt idx="10">
                  <c:v>33.9</c:v>
                </c:pt>
                <c:pt idx="11">
                  <c:v>22.6</c:v>
                </c:pt>
                <c:pt idx="12">
                  <c:v>16.95</c:v>
                </c:pt>
                <c:pt idx="13">
                  <c:v>11.3</c:v>
                </c:pt>
                <c:pt idx="14">
                  <c:v>5.65</c:v>
                </c:pt>
                <c:pt idx="15">
                  <c:v>2.8250000000000002</c:v>
                </c:pt>
                <c:pt idx="16">
                  <c:v>0</c:v>
                </c:pt>
              </c:numCache>
            </c:numRef>
          </c:xVal>
          <c:yVal>
            <c:numRef>
              <c:f>Feuil1!$H$16:$H$32</c:f>
              <c:numCache>
                <c:formatCode>General</c:formatCode>
                <c:ptCount val="17"/>
                <c:pt idx="0">
                  <c:v>-5.2316000000000003</c:v>
                </c:pt>
                <c:pt idx="1">
                  <c:v>-2.0676000000000001</c:v>
                </c:pt>
                <c:pt idx="2">
                  <c:v>0.68960000000000043</c:v>
                </c:pt>
                <c:pt idx="3">
                  <c:v>5.5259999999999998</c:v>
                </c:pt>
                <c:pt idx="4">
                  <c:v>10.091200000000001</c:v>
                </c:pt>
                <c:pt idx="5">
                  <c:v>13.752400000000002</c:v>
                </c:pt>
                <c:pt idx="6">
                  <c:v>16.826000000000001</c:v>
                </c:pt>
                <c:pt idx="7">
                  <c:v>18.588799999999999</c:v>
                </c:pt>
                <c:pt idx="8">
                  <c:v>19.4024</c:v>
                </c:pt>
                <c:pt idx="9">
                  <c:v>18.769600000000001</c:v>
                </c:pt>
                <c:pt idx="10">
                  <c:v>17.097200000000001</c:v>
                </c:pt>
                <c:pt idx="11">
                  <c:v>14.656399999999998</c:v>
                </c:pt>
                <c:pt idx="12">
                  <c:v>13.029199999999999</c:v>
                </c:pt>
                <c:pt idx="13">
                  <c:v>10.678800000000003</c:v>
                </c:pt>
                <c:pt idx="14">
                  <c:v>7.4244000000000003</c:v>
                </c:pt>
                <c:pt idx="15">
                  <c:v>5.1191999999999993</c:v>
                </c:pt>
                <c:pt idx="16">
                  <c:v>0.77999999999999936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0A-4FC7-83C4-C823AC46FD9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Feuil1!$F$33:$F$48</c:f>
              <c:numCache>
                <c:formatCode>General</c:formatCode>
                <c:ptCount val="16"/>
                <c:pt idx="0">
                  <c:v>2.8250000000000002</c:v>
                </c:pt>
                <c:pt idx="1">
                  <c:v>5.65</c:v>
                </c:pt>
                <c:pt idx="2">
                  <c:v>11.3</c:v>
                </c:pt>
                <c:pt idx="3">
                  <c:v>16.95</c:v>
                </c:pt>
                <c:pt idx="4">
                  <c:v>22.6</c:v>
                </c:pt>
                <c:pt idx="5">
                  <c:v>33.9</c:v>
                </c:pt>
                <c:pt idx="6">
                  <c:v>45.2</c:v>
                </c:pt>
                <c:pt idx="7">
                  <c:v>67.8</c:v>
                </c:pt>
                <c:pt idx="8">
                  <c:v>90.4</c:v>
                </c:pt>
                <c:pt idx="9">
                  <c:v>113</c:v>
                </c:pt>
                <c:pt idx="10">
                  <c:v>135.6</c:v>
                </c:pt>
                <c:pt idx="11">
                  <c:v>158.19999999999999</c:v>
                </c:pt>
                <c:pt idx="12">
                  <c:v>180.8</c:v>
                </c:pt>
                <c:pt idx="13">
                  <c:v>203.4</c:v>
                </c:pt>
                <c:pt idx="14">
                  <c:v>214.7</c:v>
                </c:pt>
                <c:pt idx="15">
                  <c:v>226</c:v>
                </c:pt>
              </c:numCache>
            </c:numRef>
          </c:xVal>
          <c:yVal>
            <c:numRef>
              <c:f>Feuil1!$H$33:$H$48</c:f>
              <c:numCache>
                <c:formatCode>General</c:formatCode>
                <c:ptCount val="16"/>
                <c:pt idx="0">
                  <c:v>9.5708000000000002</c:v>
                </c:pt>
                <c:pt idx="1">
                  <c:v>8.5763999999999996</c:v>
                </c:pt>
                <c:pt idx="2">
                  <c:v>7.5367999999999995</c:v>
                </c:pt>
                <c:pt idx="3">
                  <c:v>6.9492000000000003</c:v>
                </c:pt>
                <c:pt idx="4">
                  <c:v>6.5876000000000001</c:v>
                </c:pt>
                <c:pt idx="5">
                  <c:v>6</c:v>
                </c:pt>
                <c:pt idx="6">
                  <c:v>6</c:v>
                </c:pt>
                <c:pt idx="7">
                  <c:v>6.0452000000000004</c:v>
                </c:pt>
                <c:pt idx="8">
                  <c:v>6.1356000000000002</c:v>
                </c:pt>
                <c:pt idx="9">
                  <c:v>6.2712000000000003</c:v>
                </c:pt>
                <c:pt idx="10">
                  <c:v>6.3163999999999998</c:v>
                </c:pt>
                <c:pt idx="11">
                  <c:v>6.226</c:v>
                </c:pt>
                <c:pt idx="12">
                  <c:v>6.1807999999999996</c:v>
                </c:pt>
                <c:pt idx="13">
                  <c:v>6.0903999999999998</c:v>
                </c:pt>
                <c:pt idx="14">
                  <c:v>6.0452000000000004</c:v>
                </c:pt>
                <c:pt idx="15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0A-4FC7-83C4-C823AC46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079976"/>
        <c:axId val="448080632"/>
      </c:scatterChart>
      <c:valAx>
        <c:axId val="448079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8080632"/>
        <c:crosses val="autoZero"/>
        <c:crossBetween val="midCat"/>
      </c:valAx>
      <c:valAx>
        <c:axId val="448080632"/>
        <c:scaling>
          <c:orientation val="minMax"/>
          <c:max val="226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8079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721781</xdr:colOff>
      <xdr:row>0</xdr:row>
      <xdr:rowOff>0</xdr:rowOff>
    </xdr:from>
    <xdr:to>
      <xdr:col>25</xdr:col>
      <xdr:colOff>724641</xdr:colOff>
      <xdr:row>47</xdr:row>
      <xdr:rowOff>161782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D94F243-10BC-4FBE-A551-6AAF796EEE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8D85-11D6-475B-B8F0-9830A77CE034}">
  <sheetPr codeName="Feuil1"/>
  <dimension ref="A2:J48"/>
  <sheetViews>
    <sheetView tabSelected="1" topLeftCell="A7" zoomScale="52" zoomScaleNormal="52" workbookViewId="0">
      <selection activeCell="H28" sqref="H28"/>
    </sheetView>
  </sheetViews>
  <sheetFormatPr baseColWidth="10" defaultRowHeight="15" x14ac:dyDescent="0.25"/>
  <cols>
    <col min="1" max="1" width="19.7109375" customWidth="1"/>
    <col min="4" max="4" width="14" customWidth="1"/>
    <col min="8" max="8" width="13" customWidth="1"/>
    <col min="9" max="9" width="14" customWidth="1"/>
    <col min="10" max="10" width="27.7109375" customWidth="1"/>
  </cols>
  <sheetData>
    <row r="2" spans="1:10" ht="15" customHeight="1" x14ac:dyDescent="0.25">
      <c r="B2" s="26" t="s">
        <v>17</v>
      </c>
      <c r="C2" s="26"/>
      <c r="D2" s="26"/>
      <c r="E2" s="26"/>
      <c r="F2" s="26"/>
      <c r="G2" s="26"/>
      <c r="H2" s="26"/>
      <c r="I2" s="26"/>
      <c r="J2" s="26"/>
    </row>
    <row r="3" spans="1:10" x14ac:dyDescent="0.25"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B7" s="2"/>
      <c r="C7" s="2"/>
      <c r="D7" s="2"/>
      <c r="E7" s="2"/>
      <c r="F7" s="2"/>
      <c r="G7" s="2"/>
      <c r="H7" s="2"/>
      <c r="I7" s="2"/>
      <c r="J7" s="2"/>
    </row>
    <row r="8" spans="1:10" ht="15.75" thickBot="1" x14ac:dyDescent="0.3"/>
    <row r="9" spans="1:10" ht="15.75" thickBot="1" x14ac:dyDescent="0.3">
      <c r="D9" s="21" t="s">
        <v>16</v>
      </c>
      <c r="E9" s="22"/>
      <c r="F9" s="22"/>
      <c r="G9" s="23"/>
    </row>
    <row r="10" spans="1:10" x14ac:dyDescent="0.25">
      <c r="D10" s="17" t="s">
        <v>4</v>
      </c>
      <c r="E10" s="18"/>
      <c r="F10" s="12">
        <v>226</v>
      </c>
      <c r="G10" s="13" t="s">
        <v>5</v>
      </c>
      <c r="I10" s="19" t="s">
        <v>12</v>
      </c>
      <c r="J10" s="19"/>
    </row>
    <row r="11" spans="1:10" ht="15.75" thickBot="1" x14ac:dyDescent="0.3">
      <c r="D11" s="24" t="s">
        <v>13</v>
      </c>
      <c r="E11" s="25"/>
      <c r="F11" s="14">
        <v>6</v>
      </c>
      <c r="G11" s="15" t="s">
        <v>5</v>
      </c>
      <c r="I11" s="20" t="s">
        <v>15</v>
      </c>
      <c r="J11" s="20"/>
    </row>
    <row r="12" spans="1:10" x14ac:dyDescent="0.25">
      <c r="I12" s="20"/>
      <c r="J12" s="20"/>
    </row>
    <row r="13" spans="1:10" x14ac:dyDescent="0.25">
      <c r="I13" s="20"/>
      <c r="J13" s="20"/>
    </row>
    <row r="15" spans="1:10" ht="57.75" customHeight="1" x14ac:dyDescent="0.25">
      <c r="A15" s="6"/>
      <c r="B15" s="2" t="s">
        <v>6</v>
      </c>
      <c r="C15" s="2" t="s">
        <v>7</v>
      </c>
      <c r="D15" s="2" t="s">
        <v>8</v>
      </c>
      <c r="E15" s="2"/>
      <c r="F15" s="2" t="s">
        <v>0</v>
      </c>
      <c r="G15" s="2" t="s">
        <v>1</v>
      </c>
      <c r="H15" s="2" t="s">
        <v>2</v>
      </c>
      <c r="I15" s="2" t="s">
        <v>3</v>
      </c>
      <c r="J15" s="2" t="s">
        <v>14</v>
      </c>
    </row>
    <row r="16" spans="1:10" x14ac:dyDescent="0.25">
      <c r="A16" s="16" t="s">
        <v>10</v>
      </c>
      <c r="B16" s="1">
        <v>1</v>
      </c>
      <c r="C16" s="1">
        <v>3.3999999999999998E-3</v>
      </c>
      <c r="D16" s="1">
        <f>0</f>
        <v>0</v>
      </c>
      <c r="E16" s="4"/>
      <c r="F16" s="7">
        <f t="shared" ref="F16:F48" si="0">B16*$F$10</f>
        <v>226</v>
      </c>
      <c r="G16" s="7">
        <f t="shared" ref="G16:G48" si="1">C16*$F$10</f>
        <v>0.76839999999999997</v>
      </c>
      <c r="H16" s="9">
        <f t="shared" ref="H16:H32" si="2">G16-$F$11</f>
        <v>-5.2316000000000003</v>
      </c>
      <c r="I16" s="1">
        <f t="shared" ref="I16:I31" si="3">H33</f>
        <v>9.5708000000000002</v>
      </c>
      <c r="J16" s="1">
        <f t="shared" ref="J16:J31" si="4">H16-I16</f>
        <v>-14.8024</v>
      </c>
    </row>
    <row r="17" spans="1:10" x14ac:dyDescent="0.25">
      <c r="A17" s="16"/>
      <c r="B17" s="1">
        <v>0.95</v>
      </c>
      <c r="C17" s="1">
        <v>1.7399999999999999E-2</v>
      </c>
      <c r="D17" s="1">
        <f t="shared" ref="D17:D32" si="5">SQRT((C17-C16)*(C17-C16)+(B16-B17)*(B16-B17))+D16</f>
        <v>5.1923019942988723E-2</v>
      </c>
      <c r="E17" s="1"/>
      <c r="F17" s="7">
        <f t="shared" si="0"/>
        <v>214.7</v>
      </c>
      <c r="G17" s="7">
        <f t="shared" si="1"/>
        <v>3.9323999999999999</v>
      </c>
      <c r="H17" s="9">
        <f t="shared" si="2"/>
        <v>-2.0676000000000001</v>
      </c>
      <c r="I17" s="1">
        <f t="shared" si="3"/>
        <v>8.5763999999999996</v>
      </c>
      <c r="J17" s="1">
        <f t="shared" si="4"/>
        <v>-10.644</v>
      </c>
    </row>
    <row r="18" spans="1:10" x14ac:dyDescent="0.25">
      <c r="A18" s="16"/>
      <c r="B18" s="1">
        <v>0.9</v>
      </c>
      <c r="C18" s="1">
        <v>2.9600000000000001E-2</v>
      </c>
      <c r="D18" s="1">
        <f t="shared" si="5"/>
        <v>0.10338990249866711</v>
      </c>
      <c r="E18" s="1"/>
      <c r="F18" s="7">
        <f t="shared" si="0"/>
        <v>203.4</v>
      </c>
      <c r="G18" s="7">
        <f t="shared" si="1"/>
        <v>6.6896000000000004</v>
      </c>
      <c r="H18" s="9">
        <f t="shared" si="2"/>
        <v>0.68960000000000043</v>
      </c>
      <c r="I18" s="1">
        <f t="shared" si="3"/>
        <v>7.5367999999999995</v>
      </c>
      <c r="J18" s="1">
        <f t="shared" si="4"/>
        <v>-6.8471999999999991</v>
      </c>
    </row>
    <row r="19" spans="1:10" x14ac:dyDescent="0.25">
      <c r="A19" s="16"/>
      <c r="B19" s="1">
        <v>0.8</v>
      </c>
      <c r="C19" s="1">
        <v>5.0999999999999997E-2</v>
      </c>
      <c r="D19" s="1">
        <f t="shared" si="5"/>
        <v>0.20565407022128634</v>
      </c>
      <c r="E19" s="1"/>
      <c r="F19" s="7">
        <f t="shared" si="0"/>
        <v>180.8</v>
      </c>
      <c r="G19" s="7">
        <f t="shared" si="1"/>
        <v>11.526</v>
      </c>
      <c r="H19" s="9">
        <f t="shared" si="2"/>
        <v>5.5259999999999998</v>
      </c>
      <c r="I19" s="1">
        <f t="shared" si="3"/>
        <v>6.9492000000000003</v>
      </c>
      <c r="J19" s="1">
        <f t="shared" si="4"/>
        <v>-1.4232000000000005</v>
      </c>
    </row>
    <row r="20" spans="1:10" x14ac:dyDescent="0.25">
      <c r="A20" s="16"/>
      <c r="B20" s="1">
        <v>0.7</v>
      </c>
      <c r="C20" s="1">
        <v>7.1199999999999999E-2</v>
      </c>
      <c r="D20" s="1">
        <f t="shared" si="5"/>
        <v>0.30767387222070219</v>
      </c>
      <c r="E20" s="1"/>
      <c r="F20" s="7">
        <f t="shared" si="0"/>
        <v>158.19999999999999</v>
      </c>
      <c r="G20" s="7">
        <f t="shared" si="1"/>
        <v>16.091200000000001</v>
      </c>
      <c r="H20" s="9">
        <f t="shared" si="2"/>
        <v>10.091200000000001</v>
      </c>
      <c r="I20" s="1">
        <f t="shared" si="3"/>
        <v>6.5876000000000001</v>
      </c>
      <c r="J20" s="1">
        <f t="shared" si="4"/>
        <v>3.5036000000000005</v>
      </c>
    </row>
    <row r="21" spans="1:10" ht="15" customHeight="1" x14ac:dyDescent="0.25">
      <c r="A21" s="16"/>
      <c r="B21" s="1">
        <v>0.6</v>
      </c>
      <c r="C21" s="1">
        <v>8.7400000000000005E-2</v>
      </c>
      <c r="D21" s="1">
        <f t="shared" si="5"/>
        <v>0.40897757402868151</v>
      </c>
      <c r="E21" s="1"/>
      <c r="F21" s="7">
        <f t="shared" si="0"/>
        <v>135.6</v>
      </c>
      <c r="G21" s="7">
        <f t="shared" si="1"/>
        <v>19.752400000000002</v>
      </c>
      <c r="H21" s="9">
        <f t="shared" si="2"/>
        <v>13.752400000000002</v>
      </c>
      <c r="I21" s="1">
        <f t="shared" si="3"/>
        <v>6</v>
      </c>
      <c r="J21" s="1">
        <f t="shared" si="4"/>
        <v>7.7524000000000015</v>
      </c>
    </row>
    <row r="22" spans="1:10" x14ac:dyDescent="0.25">
      <c r="A22" s="16"/>
      <c r="B22" s="1">
        <v>0.5</v>
      </c>
      <c r="C22" s="1">
        <v>0.10100000000000001</v>
      </c>
      <c r="D22" s="1">
        <f t="shared" si="5"/>
        <v>0.50989813684914931</v>
      </c>
      <c r="E22" s="1"/>
      <c r="F22" s="7">
        <f t="shared" si="0"/>
        <v>113</v>
      </c>
      <c r="G22" s="7">
        <f t="shared" si="1"/>
        <v>22.826000000000001</v>
      </c>
      <c r="H22" s="9">
        <f t="shared" si="2"/>
        <v>16.826000000000001</v>
      </c>
      <c r="I22" s="1">
        <f t="shared" si="3"/>
        <v>6</v>
      </c>
      <c r="J22" s="1">
        <f t="shared" si="4"/>
        <v>10.826000000000001</v>
      </c>
    </row>
    <row r="23" spans="1:10" x14ac:dyDescent="0.25">
      <c r="A23" s="16"/>
      <c r="B23" s="1">
        <v>0.4</v>
      </c>
      <c r="C23" s="1">
        <v>0.10879999999999999</v>
      </c>
      <c r="D23" s="1">
        <f t="shared" si="5"/>
        <v>0.61020187556311745</v>
      </c>
      <c r="E23" s="1"/>
      <c r="F23" s="7">
        <f t="shared" si="0"/>
        <v>90.4</v>
      </c>
      <c r="G23" s="7">
        <f t="shared" si="1"/>
        <v>24.588799999999999</v>
      </c>
      <c r="H23" s="9">
        <f t="shared" si="2"/>
        <v>18.588799999999999</v>
      </c>
      <c r="I23" s="1">
        <f t="shared" si="3"/>
        <v>6.0452000000000004</v>
      </c>
      <c r="J23" s="1">
        <f t="shared" si="4"/>
        <v>12.543599999999998</v>
      </c>
    </row>
    <row r="24" spans="1:10" x14ac:dyDescent="0.25">
      <c r="A24" s="16"/>
      <c r="B24" s="11">
        <v>0.3</v>
      </c>
      <c r="C24" s="11">
        <v>0.1124</v>
      </c>
      <c r="D24" s="11">
        <f t="shared" si="5"/>
        <v>0.71026665458151139</v>
      </c>
      <c r="E24" s="11"/>
      <c r="F24" s="11">
        <f t="shared" si="0"/>
        <v>67.8</v>
      </c>
      <c r="G24" s="11">
        <f t="shared" si="1"/>
        <v>25.4024</v>
      </c>
      <c r="H24" s="11">
        <f t="shared" si="2"/>
        <v>19.4024</v>
      </c>
      <c r="I24" s="11">
        <f t="shared" si="3"/>
        <v>6.1356000000000002</v>
      </c>
      <c r="J24" s="3">
        <f t="shared" si="4"/>
        <v>13.2668</v>
      </c>
    </row>
    <row r="25" spans="1:10" ht="14.25" customHeight="1" x14ac:dyDescent="0.25">
      <c r="A25" s="16"/>
      <c r="B25" s="1">
        <v>0.2</v>
      </c>
      <c r="C25" s="1">
        <v>0.1096</v>
      </c>
      <c r="D25" s="1">
        <f t="shared" si="5"/>
        <v>0.81030584690132168</v>
      </c>
      <c r="E25" s="1"/>
      <c r="F25" s="7">
        <f t="shared" si="0"/>
        <v>45.2</v>
      </c>
      <c r="G25" s="7">
        <f t="shared" si="1"/>
        <v>24.769600000000001</v>
      </c>
      <c r="H25" s="9">
        <f t="shared" si="2"/>
        <v>18.769600000000001</v>
      </c>
      <c r="I25" s="1">
        <f t="shared" si="3"/>
        <v>6.2712000000000003</v>
      </c>
      <c r="J25" s="1">
        <f t="shared" si="4"/>
        <v>12.4984</v>
      </c>
    </row>
    <row r="26" spans="1:10" x14ac:dyDescent="0.25">
      <c r="A26" s="16"/>
      <c r="B26" s="1">
        <v>0.15</v>
      </c>
      <c r="C26" s="1">
        <v>0.1022</v>
      </c>
      <c r="D26" s="1">
        <f t="shared" si="5"/>
        <v>0.8608504806422046</v>
      </c>
      <c r="E26" s="1"/>
      <c r="F26" s="7">
        <f t="shared" si="0"/>
        <v>33.9</v>
      </c>
      <c r="G26" s="7">
        <f t="shared" si="1"/>
        <v>23.097200000000001</v>
      </c>
      <c r="H26" s="9">
        <f t="shared" si="2"/>
        <v>17.097200000000001</v>
      </c>
      <c r="I26" s="1">
        <f t="shared" si="3"/>
        <v>6.3163999999999998</v>
      </c>
      <c r="J26" s="1">
        <f t="shared" si="4"/>
        <v>10.780800000000001</v>
      </c>
    </row>
    <row r="27" spans="1:10" x14ac:dyDescent="0.25">
      <c r="A27" s="16"/>
      <c r="B27" s="1">
        <v>0.1</v>
      </c>
      <c r="C27" s="1">
        <v>9.1399999999999995E-2</v>
      </c>
      <c r="D27" s="1">
        <f t="shared" si="5"/>
        <v>0.91200358416486482</v>
      </c>
      <c r="E27" s="1"/>
      <c r="F27" s="7">
        <f t="shared" si="0"/>
        <v>22.6</v>
      </c>
      <c r="G27" s="7">
        <f t="shared" si="1"/>
        <v>20.656399999999998</v>
      </c>
      <c r="H27" s="9">
        <f t="shared" si="2"/>
        <v>14.656399999999998</v>
      </c>
      <c r="I27" s="1">
        <f t="shared" si="3"/>
        <v>6.226</v>
      </c>
      <c r="J27" s="1">
        <f t="shared" si="4"/>
        <v>8.4303999999999988</v>
      </c>
    </row>
    <row r="28" spans="1:10" x14ac:dyDescent="0.25">
      <c r="A28" s="16"/>
      <c r="B28" s="1">
        <v>7.4999999999999997E-2</v>
      </c>
      <c r="C28" s="1">
        <v>8.4199999999999997E-2</v>
      </c>
      <c r="D28" s="1">
        <f t="shared" si="5"/>
        <v>0.93801973299592745</v>
      </c>
      <c r="E28" s="1"/>
      <c r="F28" s="7">
        <f t="shared" si="0"/>
        <v>16.95</v>
      </c>
      <c r="G28" s="7">
        <f t="shared" si="1"/>
        <v>19.029199999999999</v>
      </c>
      <c r="H28" s="9">
        <f t="shared" si="2"/>
        <v>13.029199999999999</v>
      </c>
      <c r="I28" s="1">
        <f t="shared" si="3"/>
        <v>6.1807999999999996</v>
      </c>
      <c r="J28" s="1">
        <f t="shared" si="4"/>
        <v>6.8483999999999998</v>
      </c>
    </row>
    <row r="29" spans="1:10" x14ac:dyDescent="0.25">
      <c r="A29" s="16"/>
      <c r="B29" s="1">
        <v>0.05</v>
      </c>
      <c r="C29" s="1">
        <v>7.3800000000000004E-2</v>
      </c>
      <c r="D29" s="1">
        <f t="shared" si="5"/>
        <v>0.96509666044347953</v>
      </c>
      <c r="E29" s="1"/>
      <c r="F29" s="7">
        <f t="shared" si="0"/>
        <v>11.3</v>
      </c>
      <c r="G29" s="7">
        <f t="shared" si="1"/>
        <v>16.678800000000003</v>
      </c>
      <c r="H29" s="9">
        <f t="shared" si="2"/>
        <v>10.678800000000003</v>
      </c>
      <c r="I29" s="1">
        <f t="shared" si="3"/>
        <v>6.0903999999999998</v>
      </c>
      <c r="J29" s="1">
        <f t="shared" si="4"/>
        <v>4.5884000000000027</v>
      </c>
    </row>
    <row r="30" spans="1:10" x14ac:dyDescent="0.25">
      <c r="A30" s="16"/>
      <c r="B30" s="1">
        <v>2.5000000000000001E-2</v>
      </c>
      <c r="C30" s="1">
        <v>5.9400000000000001E-2</v>
      </c>
      <c r="D30" s="1">
        <f t="shared" si="5"/>
        <v>0.99394731034950423</v>
      </c>
      <c r="E30" s="1"/>
      <c r="F30" s="7">
        <f t="shared" si="0"/>
        <v>5.65</v>
      </c>
      <c r="G30" s="7">
        <f t="shared" si="1"/>
        <v>13.4244</v>
      </c>
      <c r="H30" s="9">
        <f t="shared" si="2"/>
        <v>7.4244000000000003</v>
      </c>
      <c r="I30" s="1">
        <f t="shared" si="3"/>
        <v>6.0452000000000004</v>
      </c>
      <c r="J30" s="1">
        <f t="shared" si="4"/>
        <v>1.3792</v>
      </c>
    </row>
    <row r="31" spans="1:10" x14ac:dyDescent="0.25">
      <c r="A31" s="16"/>
      <c r="B31" s="1">
        <v>1.2500000000000001E-2</v>
      </c>
      <c r="C31" s="1">
        <v>4.9200000000000001E-2</v>
      </c>
      <c r="D31" s="1">
        <f t="shared" si="5"/>
        <v>1.0100808158582273</v>
      </c>
      <c r="E31" s="1"/>
      <c r="F31" s="7">
        <f t="shared" si="0"/>
        <v>2.8250000000000002</v>
      </c>
      <c r="G31" s="7">
        <f t="shared" si="1"/>
        <v>11.119199999999999</v>
      </c>
      <c r="H31" s="9">
        <f t="shared" si="2"/>
        <v>5.1191999999999993</v>
      </c>
      <c r="I31" s="1">
        <f t="shared" si="3"/>
        <v>6</v>
      </c>
      <c r="J31" s="1">
        <f t="shared" si="4"/>
        <v>-0.88080000000000069</v>
      </c>
    </row>
    <row r="32" spans="1:10" x14ac:dyDescent="0.25">
      <c r="A32" s="6" t="s">
        <v>11</v>
      </c>
      <c r="B32" s="1">
        <v>0</v>
      </c>
      <c r="C32" s="5">
        <v>0.03</v>
      </c>
      <c r="D32" s="1">
        <f t="shared" si="5"/>
        <v>1.0329912938104657</v>
      </c>
      <c r="E32" s="1">
        <f>0</f>
        <v>0</v>
      </c>
      <c r="F32" s="1">
        <f t="shared" si="0"/>
        <v>0</v>
      </c>
      <c r="G32" s="1">
        <f t="shared" si="1"/>
        <v>6.7799999999999994</v>
      </c>
      <c r="H32" s="1">
        <f t="shared" si="2"/>
        <v>0.77999999999999936</v>
      </c>
      <c r="I32" s="1"/>
      <c r="J32" s="1"/>
    </row>
    <row r="33" spans="1:10" x14ac:dyDescent="0.25">
      <c r="A33" s="16" t="s">
        <v>9</v>
      </c>
      <c r="B33" s="1">
        <v>1.2500000000000001E-2</v>
      </c>
      <c r="C33" s="1">
        <v>1.5800000000000002E-2</v>
      </c>
      <c r="D33" s="1"/>
      <c r="E33" s="1">
        <f t="shared" ref="E33:E48" si="6">SQRT((B33-B32)*(B33-B32)+(C32-C33)*(C32-C33))+E32</f>
        <v>1.8917980864775183E-2</v>
      </c>
      <c r="F33" s="8">
        <f t="shared" si="0"/>
        <v>2.8250000000000002</v>
      </c>
      <c r="G33" s="8">
        <f t="shared" si="1"/>
        <v>3.5708000000000002</v>
      </c>
      <c r="H33" s="10">
        <f t="shared" ref="H33:H48" si="7">G33+$F$11</f>
        <v>9.5708000000000002</v>
      </c>
      <c r="I33" s="1"/>
      <c r="J33" s="1"/>
    </row>
    <row r="34" spans="1:10" x14ac:dyDescent="0.25">
      <c r="A34" s="16"/>
      <c r="B34" s="1">
        <v>2.5000000000000001E-2</v>
      </c>
      <c r="C34" s="1">
        <v>1.14E-2</v>
      </c>
      <c r="D34" s="1"/>
      <c r="E34" s="1">
        <f t="shared" si="6"/>
        <v>3.2169773196380744E-2</v>
      </c>
      <c r="F34" s="8">
        <f t="shared" si="0"/>
        <v>5.65</v>
      </c>
      <c r="G34" s="8">
        <f t="shared" si="1"/>
        <v>2.5764</v>
      </c>
      <c r="H34" s="10">
        <f t="shared" si="7"/>
        <v>8.5763999999999996</v>
      </c>
      <c r="I34" s="1"/>
      <c r="J34" s="1"/>
    </row>
    <row r="35" spans="1:10" x14ac:dyDescent="0.25">
      <c r="A35" s="16"/>
      <c r="B35" s="1">
        <v>0.05</v>
      </c>
      <c r="C35" s="1">
        <v>6.7999999999999996E-3</v>
      </c>
      <c r="D35" s="1"/>
      <c r="E35" s="1">
        <f t="shared" si="6"/>
        <v>5.7589450613688781E-2</v>
      </c>
      <c r="F35" s="8">
        <f t="shared" si="0"/>
        <v>11.3</v>
      </c>
      <c r="G35" s="8">
        <f t="shared" si="1"/>
        <v>1.5367999999999999</v>
      </c>
      <c r="H35" s="10">
        <f t="shared" si="7"/>
        <v>7.5367999999999995</v>
      </c>
      <c r="I35" s="1"/>
      <c r="J35" s="1"/>
    </row>
    <row r="36" spans="1:10" x14ac:dyDescent="0.25">
      <c r="A36" s="16"/>
      <c r="B36" s="1">
        <v>7.4999999999999997E-2</v>
      </c>
      <c r="C36" s="1">
        <v>4.1999999999999997E-3</v>
      </c>
      <c r="D36" s="1"/>
      <c r="E36" s="1">
        <f t="shared" si="6"/>
        <v>8.2724286996685187E-2</v>
      </c>
      <c r="F36" s="8">
        <f t="shared" si="0"/>
        <v>16.95</v>
      </c>
      <c r="G36" s="8">
        <f t="shared" si="1"/>
        <v>0.94919999999999993</v>
      </c>
      <c r="H36" s="10">
        <f t="shared" si="7"/>
        <v>6.9492000000000003</v>
      </c>
      <c r="I36" s="1"/>
      <c r="J36" s="1"/>
    </row>
    <row r="37" spans="1:10" x14ac:dyDescent="0.25">
      <c r="A37" s="16"/>
      <c r="B37" s="1">
        <v>0.1</v>
      </c>
      <c r="C37" s="1">
        <v>2.5999999999999999E-3</v>
      </c>
      <c r="D37" s="1"/>
      <c r="E37" s="1">
        <f t="shared" si="6"/>
        <v>0.10777543467498529</v>
      </c>
      <c r="F37" s="8">
        <f t="shared" si="0"/>
        <v>22.6</v>
      </c>
      <c r="G37" s="8">
        <f t="shared" si="1"/>
        <v>0.58760000000000001</v>
      </c>
      <c r="H37" s="10">
        <f t="shared" si="7"/>
        <v>6.5876000000000001</v>
      </c>
      <c r="I37" s="1"/>
      <c r="J37" s="1"/>
    </row>
    <row r="38" spans="1:10" x14ac:dyDescent="0.25">
      <c r="A38" s="16"/>
      <c r="B38" s="1">
        <v>0.15</v>
      </c>
      <c r="C38" s="1">
        <v>0</v>
      </c>
      <c r="D38" s="1"/>
      <c r="E38" s="1">
        <f t="shared" si="6"/>
        <v>0.15784298903906421</v>
      </c>
      <c r="F38" s="8">
        <f t="shared" si="0"/>
        <v>33.9</v>
      </c>
      <c r="G38" s="8">
        <f t="shared" si="1"/>
        <v>0</v>
      </c>
      <c r="H38" s="10">
        <f t="shared" si="7"/>
        <v>6</v>
      </c>
      <c r="I38" s="1"/>
      <c r="J38" s="1"/>
    </row>
    <row r="39" spans="1:10" x14ac:dyDescent="0.25">
      <c r="A39" s="16"/>
      <c r="B39" s="1">
        <v>0.2</v>
      </c>
      <c r="C39" s="1">
        <v>0</v>
      </c>
      <c r="D39" s="1"/>
      <c r="E39" s="1">
        <f t="shared" si="6"/>
        <v>0.20784298903906423</v>
      </c>
      <c r="F39" s="8">
        <f t="shared" si="0"/>
        <v>45.2</v>
      </c>
      <c r="G39" s="8">
        <f t="shared" si="1"/>
        <v>0</v>
      </c>
      <c r="H39" s="10">
        <f t="shared" si="7"/>
        <v>6</v>
      </c>
      <c r="I39" s="1"/>
      <c r="J39" s="1"/>
    </row>
    <row r="40" spans="1:10" x14ac:dyDescent="0.25">
      <c r="A40" s="16"/>
      <c r="B40" s="1">
        <v>0.3</v>
      </c>
      <c r="C40" s="1">
        <v>2.0000000000000001E-4</v>
      </c>
      <c r="D40" s="1"/>
      <c r="E40" s="1">
        <f t="shared" si="6"/>
        <v>0.30784318903886421</v>
      </c>
      <c r="F40" s="8">
        <f t="shared" si="0"/>
        <v>67.8</v>
      </c>
      <c r="G40" s="8">
        <f t="shared" si="1"/>
        <v>4.5200000000000004E-2</v>
      </c>
      <c r="H40" s="10">
        <f t="shared" si="7"/>
        <v>6.0452000000000004</v>
      </c>
      <c r="I40" s="1"/>
      <c r="J40" s="1"/>
    </row>
    <row r="41" spans="1:10" x14ac:dyDescent="0.25">
      <c r="A41" s="16"/>
      <c r="B41" s="1">
        <v>0.4</v>
      </c>
      <c r="C41" s="1">
        <v>5.9999999999999995E-4</v>
      </c>
      <c r="D41" s="1"/>
      <c r="E41" s="1">
        <f t="shared" si="6"/>
        <v>0.40784398903566427</v>
      </c>
      <c r="F41" s="8">
        <f t="shared" si="0"/>
        <v>90.4</v>
      </c>
      <c r="G41" s="8">
        <f t="shared" si="1"/>
        <v>0.1356</v>
      </c>
      <c r="H41" s="10">
        <f t="shared" si="7"/>
        <v>6.1356000000000002</v>
      </c>
      <c r="I41" s="1"/>
      <c r="J41" s="1"/>
    </row>
    <row r="42" spans="1:10" x14ac:dyDescent="0.25">
      <c r="A42" s="16"/>
      <c r="B42" s="1">
        <v>0.5</v>
      </c>
      <c r="C42" s="1">
        <v>1.1999999999999999E-3</v>
      </c>
      <c r="D42" s="1"/>
      <c r="E42" s="1">
        <f t="shared" si="6"/>
        <v>0.50784578901946453</v>
      </c>
      <c r="F42" s="8">
        <f t="shared" si="0"/>
        <v>113</v>
      </c>
      <c r="G42" s="8">
        <f t="shared" si="1"/>
        <v>0.2712</v>
      </c>
      <c r="H42" s="10">
        <f t="shared" si="7"/>
        <v>6.2712000000000003</v>
      </c>
      <c r="I42" s="1"/>
      <c r="J42" s="1"/>
    </row>
    <row r="43" spans="1:10" x14ac:dyDescent="0.25">
      <c r="A43" s="16"/>
      <c r="B43" s="1">
        <v>0.6</v>
      </c>
      <c r="C43" s="1">
        <v>1.4E-3</v>
      </c>
      <c r="D43" s="1"/>
      <c r="E43" s="1">
        <f t="shared" si="6"/>
        <v>0.60784598901926445</v>
      </c>
      <c r="F43" s="8">
        <f t="shared" si="0"/>
        <v>135.6</v>
      </c>
      <c r="G43" s="8">
        <f t="shared" si="1"/>
        <v>0.31640000000000001</v>
      </c>
      <c r="H43" s="10">
        <f t="shared" si="7"/>
        <v>6.3163999999999998</v>
      </c>
      <c r="I43" s="1"/>
      <c r="J43" s="1"/>
    </row>
    <row r="44" spans="1:10" x14ac:dyDescent="0.25">
      <c r="A44" s="16"/>
      <c r="B44" s="1">
        <v>0.7</v>
      </c>
      <c r="C44" s="1">
        <v>1E-3</v>
      </c>
      <c r="D44" s="1"/>
      <c r="E44" s="1">
        <f t="shared" si="6"/>
        <v>0.70784678901606446</v>
      </c>
      <c r="F44" s="8">
        <f t="shared" si="0"/>
        <v>158.19999999999999</v>
      </c>
      <c r="G44" s="8">
        <f t="shared" si="1"/>
        <v>0.22600000000000001</v>
      </c>
      <c r="H44" s="10">
        <f t="shared" si="7"/>
        <v>6.226</v>
      </c>
      <c r="I44" s="1"/>
      <c r="J44" s="1"/>
    </row>
    <row r="45" spans="1:10" x14ac:dyDescent="0.25">
      <c r="A45" s="16"/>
      <c r="B45" s="1">
        <v>0.8</v>
      </c>
      <c r="C45" s="1">
        <v>8.0000000000000004E-4</v>
      </c>
      <c r="D45" s="1"/>
      <c r="E45" s="1">
        <f t="shared" si="6"/>
        <v>0.8078469890158646</v>
      </c>
      <c r="F45" s="8">
        <f t="shared" si="0"/>
        <v>180.8</v>
      </c>
      <c r="G45" s="8">
        <f t="shared" si="1"/>
        <v>0.18080000000000002</v>
      </c>
      <c r="H45" s="10">
        <f t="shared" si="7"/>
        <v>6.1807999999999996</v>
      </c>
      <c r="I45" s="1"/>
      <c r="J45" s="1"/>
    </row>
    <row r="46" spans="1:10" x14ac:dyDescent="0.25">
      <c r="A46" s="16"/>
      <c r="B46" s="1">
        <v>0.9</v>
      </c>
      <c r="C46" s="1">
        <v>4.0000000000000002E-4</v>
      </c>
      <c r="D46" s="1"/>
      <c r="E46" s="1">
        <f t="shared" si="6"/>
        <v>0.90784778901266461</v>
      </c>
      <c r="F46" s="8">
        <f t="shared" si="0"/>
        <v>203.4</v>
      </c>
      <c r="G46" s="8">
        <f t="shared" si="1"/>
        <v>9.0400000000000008E-2</v>
      </c>
      <c r="H46" s="10">
        <f t="shared" si="7"/>
        <v>6.0903999999999998</v>
      </c>
      <c r="I46" s="1"/>
      <c r="J46" s="1"/>
    </row>
    <row r="47" spans="1:10" x14ac:dyDescent="0.25">
      <c r="A47" s="16"/>
      <c r="B47" s="1">
        <v>0.95</v>
      </c>
      <c r="C47" s="1">
        <v>2.0000000000000001E-4</v>
      </c>
      <c r="D47" s="1"/>
      <c r="E47" s="1">
        <f t="shared" si="6"/>
        <v>0.95784818901106461</v>
      </c>
      <c r="F47" s="8">
        <f t="shared" si="0"/>
        <v>214.7</v>
      </c>
      <c r="G47" s="8">
        <f t="shared" si="1"/>
        <v>4.5200000000000004E-2</v>
      </c>
      <c r="H47" s="10">
        <f t="shared" si="7"/>
        <v>6.0452000000000004</v>
      </c>
      <c r="I47" s="1"/>
      <c r="J47" s="1"/>
    </row>
    <row r="48" spans="1:10" x14ac:dyDescent="0.25">
      <c r="A48" s="16"/>
      <c r="B48" s="1">
        <v>1</v>
      </c>
      <c r="C48" s="1">
        <v>0</v>
      </c>
      <c r="D48" s="1"/>
      <c r="E48" s="1">
        <f t="shared" si="6"/>
        <v>1.0078485890094646</v>
      </c>
      <c r="F48" s="8">
        <f t="shared" si="0"/>
        <v>226</v>
      </c>
      <c r="G48" s="8">
        <f t="shared" si="1"/>
        <v>0</v>
      </c>
      <c r="H48" s="10">
        <f t="shared" si="7"/>
        <v>6</v>
      </c>
      <c r="I48" s="1"/>
      <c r="J48" s="1"/>
    </row>
  </sheetData>
  <mergeCells count="8">
    <mergeCell ref="A33:A48"/>
    <mergeCell ref="B2:J6"/>
    <mergeCell ref="A16:A31"/>
    <mergeCell ref="D10:E10"/>
    <mergeCell ref="I10:J10"/>
    <mergeCell ref="I11:J13"/>
    <mergeCell ref="D9:G9"/>
    <mergeCell ref="D11:E11"/>
  </mergeCells>
  <conditionalFormatting sqref="J16:J48">
    <cfRule type="cellIs" dxfId="2" priority="3" operator="greaterThan">
      <formula>0</formula>
    </cfRule>
  </conditionalFormatting>
  <conditionalFormatting sqref="J66:J98">
    <cfRule type="cellIs" dxfId="1" priority="2" operator="greaterThan">
      <formula>0</formula>
    </cfRule>
  </conditionalFormatting>
  <conditionalFormatting sqref="I11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</dc:creator>
  <cp:lastModifiedBy>augustin</cp:lastModifiedBy>
  <dcterms:created xsi:type="dcterms:W3CDTF">2018-06-20T08:11:34Z</dcterms:created>
  <dcterms:modified xsi:type="dcterms:W3CDTF">2018-07-13T09:04:15Z</dcterms:modified>
</cp:coreProperties>
</file>